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35" windowWidth="15600" windowHeight="9780"/>
  </bookViews>
  <sheets>
    <sheet name="ANÁLISE HORÁRIOS" sheetId="1" r:id="rId1"/>
  </sheets>
  <definedNames>
    <definedName name="_xlnm._FilterDatabase" localSheetId="0" hidden="1">'ANÁLISE HORÁRIOS'!$A$2:$O$21</definedName>
  </definedNames>
  <calcPr calcId="124519"/>
</workbook>
</file>

<file path=xl/calcChain.xml><?xml version="1.0" encoding="utf-8"?>
<calcChain xmlns="http://schemas.openxmlformats.org/spreadsheetml/2006/main">
  <c r="H20" i="1"/>
  <c r="H21"/>
  <c r="K19"/>
  <c r="O19"/>
  <c r="O20"/>
  <c r="O21"/>
  <c r="N21"/>
  <c r="M19"/>
  <c r="M20"/>
  <c r="N20" s="1"/>
  <c r="M21"/>
  <c r="L18"/>
  <c r="L19"/>
  <c r="L20"/>
  <c r="L21"/>
  <c r="O18"/>
  <c r="K18"/>
  <c r="N18" s="1"/>
  <c r="H18" s="1"/>
  <c r="M18"/>
  <c r="O5"/>
  <c r="O6"/>
  <c r="O7"/>
  <c r="O8"/>
  <c r="O9"/>
  <c r="O10"/>
  <c r="O11"/>
  <c r="O12"/>
  <c r="O13"/>
  <c r="O14"/>
  <c r="O15"/>
  <c r="O16"/>
  <c r="O17"/>
  <c r="O4"/>
  <c r="O3"/>
  <c r="H4"/>
  <c r="H5"/>
  <c r="H6"/>
  <c r="H7"/>
  <c r="H8"/>
  <c r="H9"/>
  <c r="H10"/>
  <c r="H11"/>
  <c r="H12"/>
  <c r="H13"/>
  <c r="H14"/>
  <c r="H15"/>
  <c r="H16"/>
  <c r="H17"/>
  <c r="M3"/>
  <c r="L3"/>
  <c r="K3"/>
  <c r="N3" s="1"/>
  <c r="H3" s="1"/>
  <c r="K4"/>
  <c r="L4"/>
  <c r="M4"/>
  <c r="L5"/>
  <c r="M5"/>
  <c r="M6"/>
  <c r="N6" s="1"/>
  <c r="K7"/>
  <c r="L7"/>
  <c r="M7"/>
  <c r="K8"/>
  <c r="M8"/>
  <c r="M9"/>
  <c r="K10"/>
  <c r="L10"/>
  <c r="M10"/>
  <c r="K11"/>
  <c r="L11"/>
  <c r="M11"/>
  <c r="K12"/>
  <c r="L12"/>
  <c r="M12"/>
  <c r="M13"/>
  <c r="K14"/>
  <c r="L14"/>
  <c r="M14"/>
  <c r="K15"/>
  <c r="L15"/>
  <c r="M15"/>
  <c r="K16"/>
  <c r="M16"/>
  <c r="K17"/>
  <c r="L17"/>
  <c r="M17"/>
  <c r="N19" l="1"/>
  <c r="H19" s="1"/>
  <c r="N16"/>
  <c r="N14"/>
  <c r="N12"/>
  <c r="N10"/>
  <c r="N8"/>
  <c r="N5"/>
  <c r="N17"/>
  <c r="N15"/>
  <c r="N13"/>
  <c r="N11"/>
  <c r="N9"/>
  <c r="N7"/>
  <c r="N4"/>
</calcChain>
</file>

<file path=xl/comments1.xml><?xml version="1.0" encoding="utf-8"?>
<comments xmlns="http://schemas.openxmlformats.org/spreadsheetml/2006/main">
  <authors>
    <author>User</author>
  </authors>
  <commentList>
    <comment ref="I2" authorId="0">
      <text>
        <r>
          <rPr>
            <sz val="9"/>
            <color indexed="81"/>
            <rFont val="Tahoma"/>
            <family val="2"/>
          </rPr>
          <t>Calcule manualmente os minutos em escala centesimal. Para isso, pegue apenas os minutos "quebrados" e divida por 60. O resultado encontrado some ao inteiro, ex.:
7h30min
30min / 30 = 0,50
0,50 + 7 = 7,50
Conclusão:
Hora do relógio 7h30min
Hora centesimal 7,50</t>
        </r>
      </text>
    </comment>
    <comment ref="J2" authorId="0">
      <text>
        <r>
          <rPr>
            <sz val="9"/>
            <color indexed="81"/>
            <rFont val="Tahoma"/>
            <family val="2"/>
          </rPr>
          <t>Só funciona para jornadas diárias iguais durante a semana. Não utilizar nas jornadas variáveis.</t>
        </r>
      </text>
    </comment>
    <comment ref="K2" authorId="0">
      <text>
        <r>
          <rPr>
            <sz val="9"/>
            <color indexed="81"/>
            <rFont val="Tahoma"/>
            <family val="2"/>
          </rPr>
          <t>Esta coluna é para o usuário analisar quanto tempo de duração total tem um horário, para fim de conciliar com outros horários e com o tempo de funcionamento do estabelecimento do empregador.</t>
        </r>
        <r>
          <rPr>
            <sz val="9"/>
            <color indexed="81"/>
            <rFont val="Tahoma"/>
            <charset val="1"/>
          </rPr>
          <t xml:space="preserve">
</t>
        </r>
      </text>
    </comment>
    <comment ref="L2" authorId="0">
      <text>
        <r>
          <rPr>
            <sz val="9"/>
            <color indexed="81"/>
            <rFont val="Tahoma"/>
            <family val="2"/>
          </rPr>
          <t>Altera se menor que 3h30 ou maior que 4h30. Apesar de não haver previsão legal, recomenda-se que o intervalo intrajornada seja colocado mais ou menos no meio da jornada do trabalhador. O prof. Taylan Alves considera razoáveis variações de até 30 min. para mais ou para menos da metade do horário diário. Ex.
Jornada diária 8h
Metade do horário 4h
Mínimo início interv. 3h30
Máximo início interv. 4h30</t>
        </r>
      </text>
    </comment>
    <comment ref="M2" authorId="0">
      <text>
        <r>
          <rPr>
            <sz val="9"/>
            <color indexed="81"/>
            <rFont val="Tahoma"/>
            <family val="2"/>
          </rPr>
          <t>Altera se menor que 1h ou maior que 2h. Intervalo menor de 1h (até 30 min.) ou maior que 2h só são possíveis através de CCT/ACT.
(art. 71 e 611-A, inciso III, ambos da CLT)</t>
        </r>
      </text>
    </comment>
    <comment ref="N2" authorId="0">
      <text>
        <r>
          <rPr>
            <sz val="9"/>
            <color indexed="81"/>
            <rFont val="Tahoma"/>
            <family val="2"/>
          </rPr>
          <t xml:space="preserve">Altera se maior que 8h. Jornada superior a este limite somente é permitida mediante acordo de compensação de horas. (art. 58 da CLT)
</t>
        </r>
      </text>
    </comment>
    <comment ref="O2" authorId="0">
      <text>
        <r>
          <rPr>
            <sz val="9"/>
            <color indexed="81"/>
            <rFont val="Tahoma"/>
            <family val="2"/>
          </rPr>
          <t>Altera se a jornada semanal for superior à 44h.</t>
        </r>
      </text>
    </comment>
  </commentList>
</comments>
</file>

<file path=xl/sharedStrings.xml><?xml version="1.0" encoding="utf-8"?>
<sst xmlns="http://schemas.openxmlformats.org/spreadsheetml/2006/main" count="51" uniqueCount="36">
  <si>
    <t>Descricao</t>
  </si>
  <si>
    <t xml:space="preserve">Horario diario e folga fixos        </t>
  </si>
  <si>
    <t>07:45 - 12:00 / 13:30 - 18:00</t>
  </si>
  <si>
    <t>07:00 - 12:00 / 13:00 - 20:00</t>
  </si>
  <si>
    <t>19:30 - 07:30</t>
  </si>
  <si>
    <t xml:space="preserve">12 x 36                             </t>
  </si>
  <si>
    <t>06:00 - 11:15 / 12:15 - 15:00</t>
  </si>
  <si>
    <t>14:00 - 18:00</t>
  </si>
  <si>
    <t>18:00 - 06:00</t>
  </si>
  <si>
    <t>07:45 - 12:00 / 13:30 - 17:15</t>
  </si>
  <si>
    <t>08:00 - 12:15 / 13:45 - 18:15</t>
  </si>
  <si>
    <t>07:30 - 12:00 / 13:00 - 20:30</t>
  </si>
  <si>
    <t>20:00 - 08:00</t>
  </si>
  <si>
    <t>07:45 - 11:30 / 13:30 - 18:30</t>
  </si>
  <si>
    <t>07:25 - 12:00 / 13:00 - 20:25</t>
  </si>
  <si>
    <t>07:45 - 11:45</t>
  </si>
  <si>
    <t>08:15 - 13:00 / 14:30 - 18:30</t>
  </si>
  <si>
    <t>07:45 - 11:00 / 13:00 - 18:30</t>
  </si>
  <si>
    <t>Intervalo</t>
  </si>
  <si>
    <t>Jornada direta</t>
  </si>
  <si>
    <t>Período</t>
  </si>
  <si>
    <t>In. Jorn.</t>
  </si>
  <si>
    <t>In. Inter.</t>
  </si>
  <si>
    <t>Térm. Int.</t>
  </si>
  <si>
    <t>Térm. Jorn.</t>
  </si>
  <si>
    <t>Total sem.</t>
  </si>
  <si>
    <t>Jornada diária</t>
  </si>
  <si>
    <t>Cód.</t>
  </si>
  <si>
    <t>Tipo de jornada</t>
  </si>
  <si>
    <t>Quantidade de dias da semana em que é realizado este horário</t>
  </si>
  <si>
    <t>não aterar este campo</t>
  </si>
  <si>
    <t>campo anterior em escala centesimal H,MM</t>
  </si>
  <si>
    <t>Alimentar manualmente estes campos (exceto o vermelho)</t>
  </si>
  <si>
    <t>(Fórmulas - não mexer) Analisar os indicadores e confrontar com a legislação. As cores das células mudam quando ultrapassa o limite legal (vide comentários).</t>
  </si>
  <si>
    <t>08:00 - 13:00 / 14:30 - 18:30</t>
  </si>
  <si>
    <t>08:00 - 12:00 / 14:00 - 18:00</t>
  </si>
</sst>
</file>

<file path=xl/styles.xml><?xml version="1.0" encoding="utf-8"?>
<styleSheet xmlns="http://schemas.openxmlformats.org/spreadsheetml/2006/main">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6"/>
      <name val="Calibri"/>
      <family val="2"/>
      <scheme val="minor"/>
    </font>
    <font>
      <b/>
      <i/>
      <sz val="16"/>
      <color theme="1"/>
      <name val="Calibri"/>
      <family val="2"/>
      <scheme val="minor"/>
    </font>
    <font>
      <sz val="9"/>
      <color indexed="81"/>
      <name val="Tahoma"/>
      <family val="2"/>
    </font>
    <font>
      <sz val="9"/>
      <color indexed="81"/>
      <name val="Tahoma"/>
      <charset val="1"/>
    </font>
    <font>
      <i/>
      <sz val="11"/>
      <color rgb="FFFF0000"/>
      <name val="Calibri"/>
      <family val="2"/>
      <scheme val="minor"/>
    </font>
    <font>
      <b/>
      <i/>
      <sz val="24"/>
      <color rgb="FFFFFF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0000"/>
        <bgColor indexed="64"/>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0" fillId="0" borderId="0" xfId="0" applyAlignment="1">
      <alignment horizontal="center"/>
    </xf>
    <xf numFmtId="20" fontId="0" fillId="0" borderId="0" xfId="0" applyNumberFormat="1" applyAlignment="1">
      <alignment horizontal="center"/>
    </xf>
    <xf numFmtId="2" fontId="0" fillId="0" borderId="0" xfId="0" applyNumberFormat="1" applyAlignment="1">
      <alignment horizontal="center"/>
    </xf>
    <xf numFmtId="0" fontId="0" fillId="0" borderId="0" xfId="0" applyFill="1" applyAlignment="1">
      <alignment horizontal="center"/>
    </xf>
    <xf numFmtId="20" fontId="0" fillId="0" borderId="0" xfId="0" applyNumberFormat="1" applyFill="1" applyAlignment="1">
      <alignment horizontal="center"/>
    </xf>
    <xf numFmtId="0" fontId="19" fillId="0" borderId="0" xfId="0" applyFont="1" applyAlignment="1">
      <alignment vertical="center"/>
    </xf>
    <xf numFmtId="0" fontId="0" fillId="35" borderId="0" xfId="0" applyFill="1" applyAlignment="1">
      <alignment horizontal="center"/>
    </xf>
    <xf numFmtId="0" fontId="0" fillId="35" borderId="0" xfId="0" applyFill="1"/>
    <xf numFmtId="20" fontId="0" fillId="35" borderId="0" xfId="0" applyNumberFormat="1" applyFill="1" applyAlignment="1">
      <alignment horizontal="center"/>
    </xf>
    <xf numFmtId="1" fontId="0" fillId="0" borderId="0" xfId="0" applyNumberFormat="1" applyAlignment="1">
      <alignment horizontal="center"/>
    </xf>
    <xf numFmtId="2" fontId="0" fillId="35" borderId="0" xfId="0" applyNumberFormat="1" applyFill="1" applyAlignment="1">
      <alignment horizontal="center"/>
    </xf>
    <xf numFmtId="0" fontId="0" fillId="0"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1" fontId="0" fillId="0" borderId="0" xfId="0" applyNumberFormat="1" applyAlignment="1">
      <alignment horizontal="center" vertical="center" wrapText="1"/>
    </xf>
    <xf numFmtId="1" fontId="0" fillId="35" borderId="0" xfId="0" applyNumberFormat="1" applyFill="1" applyAlignment="1">
      <alignment horizontal="center"/>
    </xf>
    <xf numFmtId="0" fontId="22" fillId="0" borderId="0" xfId="0" applyFont="1" applyAlignment="1">
      <alignment horizontal="center" vertical="center" wrapText="1"/>
    </xf>
    <xf numFmtId="20" fontId="22" fillId="35" borderId="0" xfId="0" applyNumberFormat="1" applyFont="1" applyFill="1" applyAlignment="1">
      <alignment horizontal="center"/>
    </xf>
    <xf numFmtId="0" fontId="22" fillId="0" borderId="0" xfId="0" applyFont="1" applyAlignment="1">
      <alignment horizontal="center"/>
    </xf>
    <xf numFmtId="0" fontId="18" fillId="34" borderId="0" xfId="0" applyFont="1" applyFill="1" applyAlignment="1">
      <alignment horizontal="center" vertical="center" wrapText="1"/>
    </xf>
    <xf numFmtId="0" fontId="23" fillId="33" borderId="0" xfId="0" applyFont="1" applyFill="1" applyAlignment="1">
      <alignment horizontal="center" vertical="center"/>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1"/>
  <sheetViews>
    <sheetView tabSelected="1" workbookViewId="0">
      <pane ySplit="2" topLeftCell="A3" activePane="bottomLeft" state="frozen"/>
      <selection pane="bottomLeft" activeCell="A20" sqref="A20"/>
    </sheetView>
  </sheetViews>
  <sheetFormatPr defaultRowHeight="15"/>
  <cols>
    <col min="1" max="1" width="6.140625" style="1" bestFit="1" customWidth="1"/>
    <col min="2" max="2" width="25" customWidth="1"/>
    <col min="3" max="3" width="25.5703125" customWidth="1"/>
    <col min="4" max="4" width="8" style="1" bestFit="1" customWidth="1"/>
    <col min="5" max="5" width="8.5703125" style="1" bestFit="1" customWidth="1"/>
    <col min="6" max="6" width="9.5703125" style="1" bestFit="1" customWidth="1"/>
    <col min="7" max="7" width="10.85546875" style="1" bestFit="1" customWidth="1"/>
    <col min="8" max="8" width="10.85546875" style="22" customWidth="1"/>
    <col min="9" max="9" width="15" style="3" customWidth="1"/>
    <col min="10" max="10" width="14.7109375" style="10" customWidth="1"/>
    <col min="11" max="11" width="16.28515625" style="1" customWidth="1"/>
    <col min="12" max="12" width="16.28515625" style="4" customWidth="1"/>
    <col min="13" max="14" width="16.28515625" style="1" customWidth="1"/>
    <col min="15" max="15" width="16.28515625" style="3" customWidth="1"/>
  </cols>
  <sheetData>
    <row r="1" spans="1:15" s="6" customFormat="1" ht="63.75" customHeight="1">
      <c r="A1" s="24" t="s">
        <v>32</v>
      </c>
      <c r="B1" s="24"/>
      <c r="C1" s="24"/>
      <c r="D1" s="24"/>
      <c r="E1" s="24"/>
      <c r="F1" s="24"/>
      <c r="G1" s="24"/>
      <c r="H1" s="24"/>
      <c r="I1" s="24"/>
      <c r="J1" s="24"/>
      <c r="K1" s="23" t="s">
        <v>33</v>
      </c>
      <c r="L1" s="23"/>
      <c r="M1" s="23"/>
      <c r="N1" s="23"/>
      <c r="O1" s="23"/>
    </row>
    <row r="2" spans="1:15" s="13" customFormat="1" ht="75">
      <c r="A2" s="12" t="s">
        <v>27</v>
      </c>
      <c r="B2" s="13" t="s">
        <v>0</v>
      </c>
      <c r="C2" s="13" t="s">
        <v>28</v>
      </c>
      <c r="D2" s="15" t="s">
        <v>21</v>
      </c>
      <c r="E2" s="15" t="s">
        <v>22</v>
      </c>
      <c r="F2" s="15" t="s">
        <v>23</v>
      </c>
      <c r="G2" s="15" t="s">
        <v>24</v>
      </c>
      <c r="H2" s="20" t="s">
        <v>30</v>
      </c>
      <c r="I2" s="17" t="s">
        <v>31</v>
      </c>
      <c r="J2" s="18" t="s">
        <v>29</v>
      </c>
      <c r="K2" s="14" t="s">
        <v>20</v>
      </c>
      <c r="L2" s="12" t="s">
        <v>19</v>
      </c>
      <c r="M2" s="14" t="s">
        <v>18</v>
      </c>
      <c r="N2" s="14" t="s">
        <v>26</v>
      </c>
      <c r="O2" s="16" t="s">
        <v>25</v>
      </c>
    </row>
    <row r="3" spans="1:15">
      <c r="A3" s="7">
        <v>1</v>
      </c>
      <c r="B3" s="8" t="s">
        <v>17</v>
      </c>
      <c r="C3" s="8" t="s">
        <v>1</v>
      </c>
      <c r="D3" s="9">
        <v>0.32291666666666669</v>
      </c>
      <c r="E3" s="9">
        <v>0.45833333333333331</v>
      </c>
      <c r="F3" s="9">
        <v>0.54166666666666663</v>
      </c>
      <c r="G3" s="9">
        <v>0.8125</v>
      </c>
      <c r="H3" s="21">
        <f>N3</f>
        <v>0.40625</v>
      </c>
      <c r="I3" s="11">
        <v>9.75</v>
      </c>
      <c r="J3" s="19">
        <v>5</v>
      </c>
      <c r="K3" s="2">
        <f>G3-D3</f>
        <v>0.48958333333333331</v>
      </c>
      <c r="L3" s="5">
        <f t="shared" ref="L3" si="0">E3-D3</f>
        <v>0.13541666666666663</v>
      </c>
      <c r="M3" s="2">
        <f t="shared" ref="M3" si="1">F3-E3</f>
        <v>8.3333333333333315E-2</v>
      </c>
      <c r="N3" s="2">
        <f t="shared" ref="N3" si="2">K3-M3</f>
        <v>0.40625</v>
      </c>
      <c r="O3" s="3">
        <f>J3*I3</f>
        <v>48.75</v>
      </c>
    </row>
    <row r="4" spans="1:15">
      <c r="A4" s="7">
        <v>2</v>
      </c>
      <c r="B4" s="8" t="s">
        <v>2</v>
      </c>
      <c r="C4" s="8" t="s">
        <v>1</v>
      </c>
      <c r="D4" s="9">
        <v>0.32291666666666669</v>
      </c>
      <c r="E4" s="9">
        <v>0.5</v>
      </c>
      <c r="F4" s="9">
        <v>0.5625</v>
      </c>
      <c r="G4" s="9">
        <v>0.75</v>
      </c>
      <c r="H4" s="21">
        <f t="shared" ref="H4:H21" si="3">N4</f>
        <v>0.36458333333333331</v>
      </c>
      <c r="I4" s="11">
        <v>8.4499999999999993</v>
      </c>
      <c r="J4" s="19">
        <v>5</v>
      </c>
      <c r="K4" s="2">
        <f>G4-D4</f>
        <v>0.42708333333333331</v>
      </c>
      <c r="L4" s="5">
        <f>E4-D4</f>
        <v>0.17708333333333331</v>
      </c>
      <c r="M4" s="2">
        <f>F4-E4</f>
        <v>6.25E-2</v>
      </c>
      <c r="N4" s="2">
        <f t="shared" ref="N4:N21" si="4">K4-M4</f>
        <v>0.36458333333333331</v>
      </c>
      <c r="O4" s="3">
        <f>J4*I4</f>
        <v>42.25</v>
      </c>
    </row>
    <row r="5" spans="1:15">
      <c r="A5" s="7">
        <v>3</v>
      </c>
      <c r="B5" s="8" t="s">
        <v>3</v>
      </c>
      <c r="C5" s="8" t="s">
        <v>1</v>
      </c>
      <c r="D5" s="9">
        <v>0.29166666666666669</v>
      </c>
      <c r="E5" s="9">
        <v>0.5</v>
      </c>
      <c r="F5" s="9">
        <v>0.54166666666666663</v>
      </c>
      <c r="G5" s="9">
        <v>0.83333333333333337</v>
      </c>
      <c r="H5" s="21">
        <f t="shared" si="3"/>
        <v>0.5</v>
      </c>
      <c r="I5" s="11">
        <v>12</v>
      </c>
      <c r="J5" s="19">
        <v>5</v>
      </c>
      <c r="K5" s="2">
        <v>0.54166666666666663</v>
      </c>
      <c r="L5" s="5">
        <f>E5-D5</f>
        <v>0.20833333333333331</v>
      </c>
      <c r="M5" s="2">
        <f>F5-E5</f>
        <v>4.166666666666663E-2</v>
      </c>
      <c r="N5" s="2">
        <f t="shared" si="4"/>
        <v>0.5</v>
      </c>
      <c r="O5" s="3">
        <f t="shared" ref="O5:O21" si="5">J5*I5</f>
        <v>60</v>
      </c>
    </row>
    <row r="6" spans="1:15">
      <c r="A6" s="7">
        <v>4</v>
      </c>
      <c r="B6" s="8" t="s">
        <v>4</v>
      </c>
      <c r="C6" s="8" t="s">
        <v>5</v>
      </c>
      <c r="D6" s="9">
        <v>0.8125</v>
      </c>
      <c r="E6" s="7"/>
      <c r="F6" s="7"/>
      <c r="G6" s="9">
        <v>0.3125</v>
      </c>
      <c r="H6" s="21">
        <f t="shared" si="3"/>
        <v>0</v>
      </c>
      <c r="I6" s="11"/>
      <c r="J6" s="19"/>
      <c r="K6" s="2"/>
      <c r="L6" s="5">
        <v>0.5</v>
      </c>
      <c r="M6" s="2">
        <f t="shared" ref="M6:M21" si="6">F6-E6</f>
        <v>0</v>
      </c>
      <c r="N6" s="2">
        <f t="shared" si="4"/>
        <v>0</v>
      </c>
      <c r="O6" s="3">
        <f t="shared" si="5"/>
        <v>0</v>
      </c>
    </row>
    <row r="7" spans="1:15">
      <c r="A7" s="7">
        <v>5</v>
      </c>
      <c r="B7" s="8" t="s">
        <v>6</v>
      </c>
      <c r="C7" s="8" t="s">
        <v>1</v>
      </c>
      <c r="D7" s="9">
        <v>0.25</v>
      </c>
      <c r="E7" s="9">
        <v>0.46875</v>
      </c>
      <c r="F7" s="9">
        <v>0.51041666666666663</v>
      </c>
      <c r="G7" s="9">
        <v>0.625</v>
      </c>
      <c r="H7" s="21">
        <f t="shared" si="3"/>
        <v>0.33333333333333337</v>
      </c>
      <c r="I7" s="11">
        <v>8</v>
      </c>
      <c r="J7" s="19">
        <v>5</v>
      </c>
      <c r="K7" s="2">
        <f>G7-D7</f>
        <v>0.375</v>
      </c>
      <c r="L7" s="5">
        <f>E7-D7</f>
        <v>0.21875</v>
      </c>
      <c r="M7" s="2">
        <f t="shared" si="6"/>
        <v>4.166666666666663E-2</v>
      </c>
      <c r="N7" s="2">
        <f t="shared" si="4"/>
        <v>0.33333333333333337</v>
      </c>
      <c r="O7" s="3">
        <f t="shared" si="5"/>
        <v>40</v>
      </c>
    </row>
    <row r="8" spans="1:15">
      <c r="A8" s="7">
        <v>6</v>
      </c>
      <c r="B8" s="8" t="s">
        <v>7</v>
      </c>
      <c r="C8" s="8" t="s">
        <v>1</v>
      </c>
      <c r="D8" s="9">
        <v>0.58333333333333337</v>
      </c>
      <c r="E8" s="7"/>
      <c r="F8" s="7"/>
      <c r="G8" s="9">
        <v>0.75</v>
      </c>
      <c r="H8" s="21">
        <f t="shared" si="3"/>
        <v>0.16666666666666663</v>
      </c>
      <c r="I8" s="11">
        <v>4</v>
      </c>
      <c r="J8" s="19">
        <v>5</v>
      </c>
      <c r="K8" s="2">
        <f>G8-D8</f>
        <v>0.16666666666666663</v>
      </c>
      <c r="L8" s="5">
        <v>0.16666666666666666</v>
      </c>
      <c r="M8" s="2">
        <f t="shared" si="6"/>
        <v>0</v>
      </c>
      <c r="N8" s="2">
        <f t="shared" si="4"/>
        <v>0.16666666666666663</v>
      </c>
      <c r="O8" s="3">
        <f t="shared" si="5"/>
        <v>20</v>
      </c>
    </row>
    <row r="9" spans="1:15">
      <c r="A9" s="7">
        <v>7</v>
      </c>
      <c r="B9" s="8" t="s">
        <v>8</v>
      </c>
      <c r="C9" s="8" t="s">
        <v>5</v>
      </c>
      <c r="D9" s="9">
        <v>0.75</v>
      </c>
      <c r="E9" s="7"/>
      <c r="F9" s="7"/>
      <c r="G9" s="9">
        <v>0.25</v>
      </c>
      <c r="H9" s="21">
        <f t="shared" si="3"/>
        <v>0.5</v>
      </c>
      <c r="I9" s="11">
        <v>12</v>
      </c>
      <c r="J9" s="19"/>
      <c r="K9" s="2">
        <v>0.5</v>
      </c>
      <c r="L9" s="5">
        <v>0.5</v>
      </c>
      <c r="M9" s="2">
        <f t="shared" si="6"/>
        <v>0</v>
      </c>
      <c r="N9" s="2">
        <f t="shared" si="4"/>
        <v>0.5</v>
      </c>
      <c r="O9" s="3">
        <f t="shared" si="5"/>
        <v>0</v>
      </c>
    </row>
    <row r="10" spans="1:15">
      <c r="A10" s="7">
        <v>8</v>
      </c>
      <c r="B10" s="8" t="s">
        <v>9</v>
      </c>
      <c r="C10" s="8" t="s">
        <v>1</v>
      </c>
      <c r="D10" s="9">
        <v>0.32291666666666669</v>
      </c>
      <c r="E10" s="9">
        <v>0.5</v>
      </c>
      <c r="F10" s="9">
        <v>0.5625</v>
      </c>
      <c r="G10" s="9">
        <v>0.71875</v>
      </c>
      <c r="H10" s="21">
        <f t="shared" si="3"/>
        <v>0.33333333333333331</v>
      </c>
      <c r="I10" s="11">
        <v>8</v>
      </c>
      <c r="J10" s="19">
        <v>5</v>
      </c>
      <c r="K10" s="2">
        <f>G10-D10</f>
        <v>0.39583333333333331</v>
      </c>
      <c r="L10" s="5">
        <f>E10-D10</f>
        <v>0.17708333333333331</v>
      </c>
      <c r="M10" s="2">
        <f t="shared" si="6"/>
        <v>6.25E-2</v>
      </c>
      <c r="N10" s="2">
        <f t="shared" si="4"/>
        <v>0.33333333333333331</v>
      </c>
      <c r="O10" s="3">
        <f t="shared" si="5"/>
        <v>40</v>
      </c>
    </row>
    <row r="11" spans="1:15">
      <c r="A11" s="7">
        <v>9</v>
      </c>
      <c r="B11" s="8" t="s">
        <v>10</v>
      </c>
      <c r="C11" s="8" t="s">
        <v>1</v>
      </c>
      <c r="D11" s="9">
        <v>0.33333333333333331</v>
      </c>
      <c r="E11" s="9">
        <v>0.51041666666666663</v>
      </c>
      <c r="F11" s="9">
        <v>0.57291666666666663</v>
      </c>
      <c r="G11" s="9">
        <v>0.76041666666666663</v>
      </c>
      <c r="H11" s="21">
        <f t="shared" si="3"/>
        <v>0.36458333333333331</v>
      </c>
      <c r="I11" s="11">
        <v>8.75</v>
      </c>
      <c r="J11" s="19">
        <v>5</v>
      </c>
      <c r="K11" s="2">
        <f>G11-D11</f>
        <v>0.42708333333333331</v>
      </c>
      <c r="L11" s="5">
        <f>E11-D11</f>
        <v>0.17708333333333331</v>
      </c>
      <c r="M11" s="2">
        <f t="shared" si="6"/>
        <v>6.25E-2</v>
      </c>
      <c r="N11" s="2">
        <f t="shared" si="4"/>
        <v>0.36458333333333331</v>
      </c>
      <c r="O11" s="3">
        <f t="shared" si="5"/>
        <v>43.75</v>
      </c>
    </row>
    <row r="12" spans="1:15">
      <c r="A12" s="7">
        <v>10</v>
      </c>
      <c r="B12" s="8" t="s">
        <v>11</v>
      </c>
      <c r="C12" s="8" t="s">
        <v>1</v>
      </c>
      <c r="D12" s="9">
        <v>0.3125</v>
      </c>
      <c r="E12" s="9">
        <v>0.5</v>
      </c>
      <c r="F12" s="9">
        <v>0.54166666666666663</v>
      </c>
      <c r="G12" s="9">
        <v>0.85416666666666663</v>
      </c>
      <c r="H12" s="21">
        <f t="shared" si="3"/>
        <v>0.5</v>
      </c>
      <c r="I12" s="11">
        <v>12</v>
      </c>
      <c r="J12" s="19">
        <v>5</v>
      </c>
      <c r="K12" s="2">
        <f>G12-D12</f>
        <v>0.54166666666666663</v>
      </c>
      <c r="L12" s="5">
        <f>E12-D12</f>
        <v>0.1875</v>
      </c>
      <c r="M12" s="2">
        <f t="shared" si="6"/>
        <v>4.166666666666663E-2</v>
      </c>
      <c r="N12" s="2">
        <f t="shared" si="4"/>
        <v>0.5</v>
      </c>
      <c r="O12" s="3">
        <f t="shared" si="5"/>
        <v>60</v>
      </c>
    </row>
    <row r="13" spans="1:15">
      <c r="A13" s="7">
        <v>11</v>
      </c>
      <c r="B13" s="8" t="s">
        <v>12</v>
      </c>
      <c r="C13" s="8" t="s">
        <v>5</v>
      </c>
      <c r="D13" s="9">
        <v>0.83333333333333337</v>
      </c>
      <c r="E13" s="7"/>
      <c r="F13" s="7"/>
      <c r="G13" s="9">
        <v>0.33333333333333331</v>
      </c>
      <c r="H13" s="21">
        <f t="shared" si="3"/>
        <v>0.5</v>
      </c>
      <c r="I13" s="11">
        <v>12</v>
      </c>
      <c r="J13" s="19"/>
      <c r="K13" s="2">
        <v>0.5</v>
      </c>
      <c r="L13" s="5">
        <v>0.5</v>
      </c>
      <c r="M13" s="2">
        <f t="shared" si="6"/>
        <v>0</v>
      </c>
      <c r="N13" s="2">
        <f t="shared" si="4"/>
        <v>0.5</v>
      </c>
      <c r="O13" s="3">
        <f t="shared" si="5"/>
        <v>0</v>
      </c>
    </row>
    <row r="14" spans="1:15">
      <c r="A14" s="7">
        <v>12</v>
      </c>
      <c r="B14" s="8" t="s">
        <v>13</v>
      </c>
      <c r="C14" s="8" t="s">
        <v>1</v>
      </c>
      <c r="D14" s="9">
        <v>0.32291666666666669</v>
      </c>
      <c r="E14" s="9">
        <v>0.47916666666666669</v>
      </c>
      <c r="F14" s="9">
        <v>0.5625</v>
      </c>
      <c r="G14" s="9">
        <v>0.77083333333333337</v>
      </c>
      <c r="H14" s="21">
        <f t="shared" si="3"/>
        <v>0.36458333333333337</v>
      </c>
      <c r="I14" s="11">
        <v>8.75</v>
      </c>
      <c r="J14" s="19">
        <v>5</v>
      </c>
      <c r="K14" s="2">
        <f t="shared" ref="K14:K21" si="7">G14-D14</f>
        <v>0.44791666666666669</v>
      </c>
      <c r="L14" s="5">
        <f>E14-D14</f>
        <v>0.15625</v>
      </c>
      <c r="M14" s="2">
        <f t="shared" si="6"/>
        <v>8.3333333333333315E-2</v>
      </c>
      <c r="N14" s="2">
        <f t="shared" si="4"/>
        <v>0.36458333333333337</v>
      </c>
      <c r="O14" s="3">
        <f t="shared" si="5"/>
        <v>43.75</v>
      </c>
    </row>
    <row r="15" spans="1:15">
      <c r="A15" s="7">
        <v>13</v>
      </c>
      <c r="B15" s="8" t="s">
        <v>14</v>
      </c>
      <c r="C15" s="8" t="s">
        <v>1</v>
      </c>
      <c r="D15" s="9">
        <v>0.30902777777777779</v>
      </c>
      <c r="E15" s="9">
        <v>0.5</v>
      </c>
      <c r="F15" s="9">
        <v>0.54166666666666663</v>
      </c>
      <c r="G15" s="9">
        <v>0.85069444444444453</v>
      </c>
      <c r="H15" s="21">
        <f t="shared" si="3"/>
        <v>0.50000000000000011</v>
      </c>
      <c r="I15" s="11">
        <v>12</v>
      </c>
      <c r="J15" s="19">
        <v>5</v>
      </c>
      <c r="K15" s="2">
        <f t="shared" si="7"/>
        <v>0.54166666666666674</v>
      </c>
      <c r="L15" s="5">
        <f>E15-D15</f>
        <v>0.19097222222222221</v>
      </c>
      <c r="M15" s="2">
        <f t="shared" si="6"/>
        <v>4.166666666666663E-2</v>
      </c>
      <c r="N15" s="2">
        <f t="shared" si="4"/>
        <v>0.50000000000000011</v>
      </c>
      <c r="O15" s="3">
        <f t="shared" si="5"/>
        <v>60</v>
      </c>
    </row>
    <row r="16" spans="1:15">
      <c r="A16" s="7">
        <v>14</v>
      </c>
      <c r="B16" s="8" t="s">
        <v>15</v>
      </c>
      <c r="C16" s="8" t="s">
        <v>1</v>
      </c>
      <c r="D16" s="9">
        <v>0.32291666666666669</v>
      </c>
      <c r="E16" s="7"/>
      <c r="F16" s="7"/>
      <c r="G16" s="9">
        <v>0.48958333333333331</v>
      </c>
      <c r="H16" s="21">
        <f t="shared" si="3"/>
        <v>0.16666666666666663</v>
      </c>
      <c r="I16" s="11">
        <v>7</v>
      </c>
      <c r="J16" s="19">
        <v>5</v>
      </c>
      <c r="K16" s="2">
        <f t="shared" si="7"/>
        <v>0.16666666666666663</v>
      </c>
      <c r="L16" s="5">
        <v>0.16666666666666666</v>
      </c>
      <c r="M16" s="2">
        <f t="shared" si="6"/>
        <v>0</v>
      </c>
      <c r="N16" s="2">
        <f t="shared" si="4"/>
        <v>0.16666666666666663</v>
      </c>
      <c r="O16" s="3">
        <f t="shared" si="5"/>
        <v>35</v>
      </c>
    </row>
    <row r="17" spans="1:15">
      <c r="A17" s="7">
        <v>15</v>
      </c>
      <c r="B17" s="8" t="s">
        <v>16</v>
      </c>
      <c r="C17" s="8" t="s">
        <v>1</v>
      </c>
      <c r="D17" s="9">
        <v>0.34375</v>
      </c>
      <c r="E17" s="9">
        <v>0.54166666666666663</v>
      </c>
      <c r="F17" s="9">
        <v>0.60416666666666663</v>
      </c>
      <c r="G17" s="9">
        <v>0.77083333333333337</v>
      </c>
      <c r="H17" s="21">
        <f t="shared" si="3"/>
        <v>0.36458333333333337</v>
      </c>
      <c r="I17" s="11">
        <v>8.75</v>
      </c>
      <c r="J17" s="19">
        <v>5</v>
      </c>
      <c r="K17" s="2">
        <f t="shared" si="7"/>
        <v>0.42708333333333337</v>
      </c>
      <c r="L17" s="5">
        <f>E17-D17</f>
        <v>0.19791666666666663</v>
      </c>
      <c r="M17" s="2">
        <f t="shared" si="6"/>
        <v>6.25E-2</v>
      </c>
      <c r="N17" s="2">
        <f t="shared" si="4"/>
        <v>0.36458333333333337</v>
      </c>
      <c r="O17" s="3">
        <f t="shared" si="5"/>
        <v>43.75</v>
      </c>
    </row>
    <row r="18" spans="1:15">
      <c r="A18" s="7">
        <v>16</v>
      </c>
      <c r="B18" s="8" t="s">
        <v>34</v>
      </c>
      <c r="C18" s="8" t="s">
        <v>1</v>
      </c>
      <c r="D18" s="9">
        <v>0.33333333333333331</v>
      </c>
      <c r="E18" s="9">
        <v>0.54166666666666663</v>
      </c>
      <c r="F18" s="9">
        <v>0.60416666666666663</v>
      </c>
      <c r="G18" s="9">
        <v>0.77083333333333337</v>
      </c>
      <c r="H18" s="21">
        <f t="shared" si="3"/>
        <v>0.37500000000000006</v>
      </c>
      <c r="I18" s="11">
        <v>9</v>
      </c>
      <c r="J18" s="19">
        <v>5</v>
      </c>
      <c r="K18" s="2">
        <f t="shared" si="7"/>
        <v>0.43750000000000006</v>
      </c>
      <c r="L18" s="5">
        <f t="shared" ref="L18:L21" si="8">E18-D18</f>
        <v>0.20833333333333331</v>
      </c>
      <c r="M18" s="2">
        <f t="shared" si="6"/>
        <v>6.25E-2</v>
      </c>
      <c r="N18" s="2">
        <f t="shared" si="4"/>
        <v>0.37500000000000006</v>
      </c>
      <c r="O18" s="3">
        <f t="shared" si="5"/>
        <v>45</v>
      </c>
    </row>
    <row r="19" spans="1:15">
      <c r="A19" s="7">
        <v>17</v>
      </c>
      <c r="B19" s="8" t="s">
        <v>35</v>
      </c>
      <c r="C19" s="8" t="s">
        <v>1</v>
      </c>
      <c r="D19" s="9">
        <v>0.33333333333333331</v>
      </c>
      <c r="E19" s="9">
        <v>0.5</v>
      </c>
      <c r="F19" s="9">
        <v>0.58333333333333337</v>
      </c>
      <c r="G19" s="9">
        <v>0.75</v>
      </c>
      <c r="H19" s="21">
        <f t="shared" si="3"/>
        <v>0.33333333333333331</v>
      </c>
      <c r="I19" s="11">
        <v>8</v>
      </c>
      <c r="J19" s="19">
        <v>5</v>
      </c>
      <c r="K19" s="2">
        <f t="shared" si="7"/>
        <v>0.41666666666666669</v>
      </c>
      <c r="L19" s="5">
        <f t="shared" si="8"/>
        <v>0.16666666666666669</v>
      </c>
      <c r="M19" s="2">
        <f t="shared" si="6"/>
        <v>8.333333333333337E-2</v>
      </c>
      <c r="N19" s="2">
        <f t="shared" si="4"/>
        <v>0.33333333333333331</v>
      </c>
      <c r="O19" s="3">
        <f t="shared" si="5"/>
        <v>40</v>
      </c>
    </row>
    <row r="20" spans="1:15">
      <c r="A20" s="7">
        <v>18</v>
      </c>
      <c r="B20" s="8"/>
      <c r="C20" s="8"/>
      <c r="D20" s="9"/>
      <c r="E20" s="9"/>
      <c r="F20" s="9"/>
      <c r="G20" s="9"/>
      <c r="H20" s="21">
        <f t="shared" si="3"/>
        <v>0</v>
      </c>
      <c r="I20" s="11"/>
      <c r="J20" s="19"/>
      <c r="K20" s="2"/>
      <c r="L20" s="5">
        <f t="shared" si="8"/>
        <v>0</v>
      </c>
      <c r="M20" s="2">
        <f t="shared" si="6"/>
        <v>0</v>
      </c>
      <c r="N20" s="2">
        <f t="shared" si="4"/>
        <v>0</v>
      </c>
      <c r="O20" s="3">
        <f t="shared" si="5"/>
        <v>0</v>
      </c>
    </row>
    <row r="21" spans="1:15">
      <c r="A21" s="7">
        <v>19</v>
      </c>
      <c r="B21" s="8"/>
      <c r="C21" s="8"/>
      <c r="D21" s="9"/>
      <c r="E21" s="9"/>
      <c r="F21" s="9"/>
      <c r="G21" s="9"/>
      <c r="H21" s="21">
        <f t="shared" si="3"/>
        <v>0</v>
      </c>
      <c r="I21" s="11"/>
      <c r="J21" s="19"/>
      <c r="K21" s="2"/>
      <c r="L21" s="5">
        <f t="shared" si="8"/>
        <v>0</v>
      </c>
      <c r="M21" s="2">
        <f t="shared" si="6"/>
        <v>0</v>
      </c>
      <c r="N21" s="2">
        <f t="shared" si="4"/>
        <v>0</v>
      </c>
      <c r="O21" s="3">
        <f t="shared" si="5"/>
        <v>0</v>
      </c>
    </row>
  </sheetData>
  <mergeCells count="2">
    <mergeCell ref="K1:O1"/>
    <mergeCell ref="A1:J1"/>
  </mergeCells>
  <conditionalFormatting sqref="L1 L3:L21">
    <cfRule type="cellIs" dxfId="11" priority="9" operator="lessThan">
      <formula>0.145833333333333</formula>
    </cfRule>
    <cfRule type="cellIs" dxfId="10" priority="10" operator="greaterThan">
      <formula>0.1875</formula>
    </cfRule>
  </conditionalFormatting>
  <conditionalFormatting sqref="M1 M3:M21">
    <cfRule type="cellIs" dxfId="9" priority="7" operator="lessThan">
      <formula>0.0409722222222222</formula>
    </cfRule>
    <cfRule type="cellIs" dxfId="8" priority="8" operator="greaterThan">
      <formula>0.0840277777777778</formula>
    </cfRule>
  </conditionalFormatting>
  <conditionalFormatting sqref="N1 N3:N21">
    <cfRule type="cellIs" dxfId="7" priority="6" operator="greaterThan">
      <formula>0.334027777777778</formula>
    </cfRule>
  </conditionalFormatting>
  <conditionalFormatting sqref="O1 O3:O1048576">
    <cfRule type="cellIs" dxfId="6" priority="5" operator="greaterThan">
      <formula>44</formula>
    </cfRule>
  </conditionalFormatting>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ANÁLISE HORÁRIOS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Kadija Masson</dc:creator>
  <cp:lastModifiedBy>User</cp:lastModifiedBy>
  <dcterms:created xsi:type="dcterms:W3CDTF">2018-05-07T18:23:05Z</dcterms:created>
  <dcterms:modified xsi:type="dcterms:W3CDTF">2018-06-26T23:04:33Z</dcterms:modified>
</cp:coreProperties>
</file>